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eduidaho-my.sharepoint.com/personal/jthomas_edu_idaho_gov/Documents/Desktop/"/>
    </mc:Choice>
  </mc:AlternateContent>
  <xr:revisionPtr revIDLastSave="0" documentId="8_{2BA67A6D-5097-4DD6-B060-7278A2A3B1C7}" xr6:coauthVersionLast="47" xr6:coauthVersionMax="47" xr10:uidLastSave="{00000000-0000-0000-0000-000000000000}"/>
  <bookViews>
    <workbookView xWindow="-108" yWindow="-108" windowWidth="23256" windowHeight="13896" xr2:uid="{00000000-000D-0000-FFFF-FFFF00000000}"/>
  </bookViews>
  <sheets>
    <sheet name="ISU FY 2025" sheetId="1" r:id="rId1"/>
  </sheets>
  <definedNames>
    <definedName name="_xlnm.Print_Area" localSheetId="0">'ISU FY 2025'!$A$1:$C$24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1" l="1"/>
  <c r="B7" i="1"/>
  <c r="B6" i="1"/>
  <c r="B9" i="1" l="1"/>
  <c r="A15" i="1"/>
  <c r="B12" i="1" l="1"/>
</calcChain>
</file>

<file path=xl/sharedStrings.xml><?xml version="1.0" encoding="utf-8"?>
<sst xmlns="http://schemas.openxmlformats.org/spreadsheetml/2006/main" count="42" uniqueCount="36">
  <si>
    <t>Detailed Allocations</t>
  </si>
  <si>
    <t>Library Support</t>
  </si>
  <si>
    <t>Graduate Research Assistantships / Research Associates</t>
  </si>
  <si>
    <t>Post-Doctoral Fellows</t>
  </si>
  <si>
    <t>Technician Support</t>
  </si>
  <si>
    <t>Maintenance Contracts</t>
  </si>
  <si>
    <t>Research Equipment</t>
  </si>
  <si>
    <t>Competitvely Awarded Summer Research Support</t>
  </si>
  <si>
    <t>Start-Up Funds for New Hires</t>
  </si>
  <si>
    <t>Incentives to Reward Faculty for Research Achievements</t>
  </si>
  <si>
    <t>Other</t>
  </si>
  <si>
    <t>Total Allocation</t>
  </si>
  <si>
    <t>Total $</t>
  </si>
  <si>
    <t>Publications in Refereed Journals</t>
  </si>
  <si>
    <t>Presenations at Professional Meetings and Conferences</t>
  </si>
  <si>
    <t>Grants Received as a Result</t>
  </si>
  <si>
    <t>Grants Pending</t>
  </si>
  <si>
    <t>Student Participation</t>
  </si>
  <si>
    <t>Faculty Participation</t>
  </si>
  <si>
    <t>Other Participation</t>
  </si>
  <si>
    <t>Patents Awarded</t>
  </si>
  <si>
    <t>Patents Pending</t>
  </si>
  <si>
    <t>ISU FY 2025</t>
  </si>
  <si>
    <t>None</t>
  </si>
  <si>
    <t>There is one preliminary patent in the ISU system currently that is associated with work done with the new ICP-OES instrument.</t>
  </si>
  <si>
    <t>One in preparation for Journal of Polymer Chemistry associated with the ICP-OES instrument.
In connection with the new BeNano 180Zeta Pro Uni instrument, there is on under preparation by Dr Jesse Jones and another under immediate preparation by Dr Ali Habashi.</t>
  </si>
  <si>
    <t xml:space="preserve">Three Professional Presentations (in connection with the ICP-OES instrument): One at the American Chemical Society (ACS) national meeting, polymer chemistry section. Two at the ISU Research Symposium, both in the Biochemistry section.  
In addition, there were two abstracts submitted for the upcoming American Chemical Society Accreditation meetings. 
In connection with the new BeNano 180Zeta Pro Uni instrument, there was a Poster presentations at Idaho INBRE Meeting July 28-30 2025 (Taedyn Jacobsen, Jesse Jones, Outstanding Poster Presentation Award--Jones Lab); and ASPET 2025 Annual Meeting being held April 3-6, 2025 at the Hilton Portland Downtown in Portland, Oregon, USA (Ali Habashi--Habashi Lab).
</t>
  </si>
  <si>
    <t>NIH Modulation of Breast Cancer Met (PI: Dr Ali Habashi) with a total award amount of over $700k which is in association with the BeNano 180Zeta Pro Uni instrument.</t>
  </si>
  <si>
    <t>The ICP-OES instrument is used in both chemistry teaching laboratory classes and for faculty research work. It is used to analyse liquid samples, 18,749.  
HPGe gamma Spectrometer (partial funded) used in Radiation Safety Department and plays a critical role in federal compliance and is used in training students and departments on radiation measurements techniques. 
Computers needed in the MCRF for DNA secquencing were purchased due to a Windows 11 upgrade requirement, $4,922.</t>
  </si>
  <si>
    <t>In connection with the ICP-OES instrument there was one grant application submitted to the Idaho Space Consortium (NASA), $24,959, and another grant with NSF-EPSCOR in the planning stage.
In association with the BeNano 180Zeta Pro Uni instrument there are also the following grants in preparation: R15, R16, and NSF CAREER (Dr Jones).</t>
  </si>
  <si>
    <t xml:space="preserve">Service contract for the Sanger Sequencer (SEQSTUDIO 8 FLEX) in the MRCF, $11,604.  
Service agreement for ICP-OES spectrometer, $586.  
DNA sequencer maintenance contract, $16,198. </t>
  </si>
  <si>
    <t>Dr Rotman audiology equipment for startup, $30k. 
Dr Silva Kernel Flow2 (neuroimaging device) equipment and service contract for startup and he also has a PhD student using this for his dissertation, $113,700.
Dr Jones pharmacy startup equipment (BeNano Series is the latest generation of nanoparticle size and zeta potential analyzers and has DLS, ELS, and SLS integrated into the system to measure particle size, zeta potential, and molecular weight), $35,175.</t>
  </si>
  <si>
    <t>Cost of administractive recovery assessment fees, $899. Various (rotary pump which is part of the Isotope Ratio Mass Spectrometry (IRMS), water purification system) repairs/required updates associated with equipment, 12,268.</t>
  </si>
  <si>
    <t>In connection with the Molecular Research Core Facility (MRCF) DNA sequencers there were at least 81 ISU students and another 177 non-ISU students who were reported to have been served/benefited by these instruments. 
The new ICP-OES instrument is used in two classes and in several undergraduate research projects and student participation includes: 10+ Student operators, four Student Presentations, two Student funding in grants.
The Kernel is being used by a PhD student to design a study looking at the brain network involved in error correction for his dissertation, and also plans to use it to develop a neuroimaging study involving music (by collaborating with the ISU Music dept).  
There are around 15-20 studnets who use the SIL annually. The DNA sequencer provides data from this instrument impacts many ISU research endeavors with grant funded projects and graduate and undergraduate studies. Students learn nuclear radiation measurement techniques at ISU because we have this. 
In association with the BeNano 180Zeta Pro Uni instrument there were four graduate students, and six undergraduate students, including one from BYU-I through the INBRE undergrad fellow program. 
The new High Purity Germanium (HPGe) gamma spectrometer is used as a resource by the Radiation Safety Department for train students in nuclear measurement techniques.
Rotary pump which is part of the Isotope Ratio Mass Spectrometry (IRMS) is used by around 15-20 students/year.</t>
  </si>
  <si>
    <t>In connection with the Molecular Research Core Facility (MRCF) DNA sequencers there were 15 ISU faculty PI's who benefited from these instruments. 
The new ICP-OES instrument has four faculty who are now trained operators, and two faculty and staff are trained maintenance operators.
There are around 6-10 faculty who use the SIL annually. Dr Tali Rotman's startup was funded from this award. Dr Silva's startup was funded from this award. Dr Jone's startup support. DNA sequencer provides data for ISU faculty as well as external researchers. 
In association with the BeNano 180Zeta Pro Uni instrument there were two faculty involved: Dr Jesse Jones and Dr Ali A. Habashi.
Rotary pump which is part of the Isotope Ratio Mass Spectrometry (IRMS) is used by around 6-10 faculty/year.</t>
  </si>
  <si>
    <t>In connection with the Molecular Research Core Facility (MRCF) DNA sequencers there were also 32 non-ISU faculty PI's and 177 non-ISU students from other universities/entities who benefited from these instruments. The List of External Universities includes: BSU, BYU-I, College of Eastern Idaho, Midwestern University, Montana State University, Northwest Nazarene University, Oregon State University, State University of New York, University of Idaho, University of Idaho - Aberdeen, University of Montana, University of Nevada (Las Vegas), University of Nevada (Reno), USDA, Weber State University, Winona State.
The SIL is used by 5-10 various federal agencies and other universities annual. 
The new High Purity Germanium (HPGe) gamma spectrometer is used as a resource by the Radiation Safety Department for train ISU departments in nuclear measurement techniques.
Rotary pump which is part of the Isotope Ratio Mass Spectrometry (IRMS) is used by around 5-10 other universities or various federal agencies/year.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</si>
</sst>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Red]&quot;$&quot;#,##0"/>
  </numFmts>
  <fonts count="4" x14ac:knownFonts="1">
    <font>
      <sz val="11"/>
      <color theme="1"/>
      <name val="Calibri"/>
      <family val="2"/>
      <scheme val="minor"/>
    </font>
    <font>
      <b/>
      <sz val="14"/>
      <color theme="1"/>
      <name val="Calibri"/>
      <family val="2"/>
      <scheme val="minor"/>
    </font>
    <font>
      <b/>
      <i/>
      <sz val="12"/>
      <color theme="1"/>
      <name val="Calibri"/>
      <family val="2"/>
      <scheme val="minor"/>
    </font>
    <font>
      <b/>
      <i/>
      <sz val="12"/>
      <color theme="2"/>
      <name val="Calibri"/>
      <family val="2"/>
      <scheme val="minor"/>
    </font>
  </fonts>
  <fills count="5">
    <fill>
      <patternFill patternType="none"/>
    </fill>
    <fill>
      <patternFill patternType="gray125"/>
    </fill>
    <fill>
      <patternFill patternType="solid">
        <fgColor theme="3" tint="0.59999389629810485"/>
        <bgColor indexed="64"/>
      </patternFill>
    </fill>
    <fill>
      <patternFill patternType="solid">
        <fgColor rgb="FFCCFFFF"/>
        <bgColor indexed="64"/>
      </patternFill>
    </fill>
    <fill>
      <patternFill patternType="solid">
        <fgColor theme="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6">
    <xf numFmtId="0" fontId="0" fillId="0" borderId="0" xfId="0"/>
    <xf numFmtId="0" fontId="2" fillId="0" borderId="0" xfId="0" applyFont="1" applyAlignment="1">
      <alignment wrapText="1"/>
    </xf>
    <xf numFmtId="0" fontId="0" fillId="0" borderId="0" xfId="0" applyAlignment="1">
      <alignment horizontal="left" vertical="center"/>
    </xf>
    <xf numFmtId="0" fontId="2" fillId="3" borderId="3"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2" borderId="5" xfId="0" applyFont="1" applyFill="1" applyBorder="1" applyAlignment="1">
      <alignment horizontal="left" vertical="center" wrapText="1"/>
    </xf>
    <xf numFmtId="164" fontId="0" fillId="0" borderId="1" xfId="0" applyNumberFormat="1" applyBorder="1" applyAlignment="1">
      <alignment horizontal="left" vertical="center"/>
    </xf>
    <xf numFmtId="164" fontId="0" fillId="0" borderId="11" xfId="0" applyNumberFormat="1" applyBorder="1" applyAlignment="1">
      <alignment horizontal="left" vertical="center"/>
    </xf>
    <xf numFmtId="164" fontId="0" fillId="0" borderId="12" xfId="0" applyNumberFormat="1" applyBorder="1" applyAlignment="1">
      <alignment horizontal="left" vertical="center"/>
    </xf>
    <xf numFmtId="0" fontId="1" fillId="2" borderId="2" xfId="0" applyFont="1" applyFill="1" applyBorder="1" applyAlignment="1">
      <alignment horizontal="center" vertical="center"/>
    </xf>
    <xf numFmtId="49" fontId="0" fillId="0" borderId="8" xfId="0" applyNumberFormat="1" applyBorder="1" applyAlignment="1">
      <alignment horizontal="left" vertical="center"/>
    </xf>
    <xf numFmtId="49" fontId="0" fillId="4" borderId="6" xfId="0" applyNumberFormat="1" applyFill="1" applyBorder="1" applyAlignment="1">
      <alignment horizontal="left" vertical="center"/>
    </xf>
    <xf numFmtId="0" fontId="3" fillId="4" borderId="9" xfId="0" applyFont="1" applyFill="1" applyBorder="1" applyAlignment="1">
      <alignment wrapText="1"/>
    </xf>
    <xf numFmtId="49" fontId="0" fillId="0" borderId="4" xfId="0" applyNumberFormat="1" applyBorder="1" applyAlignment="1">
      <alignment horizontal="left" vertical="top" wrapText="1"/>
    </xf>
    <xf numFmtId="0" fontId="2" fillId="3" borderId="13" xfId="0" applyFont="1" applyFill="1" applyBorder="1" applyAlignment="1">
      <alignment horizontal="left" vertical="center" wrapText="1"/>
    </xf>
    <xf numFmtId="0" fontId="2" fillId="3" borderId="16" xfId="0" applyFont="1" applyFill="1" applyBorder="1" applyAlignment="1">
      <alignment horizontal="left" vertical="center" wrapText="1"/>
    </xf>
    <xf numFmtId="164" fontId="0" fillId="0" borderId="1" xfId="0" applyNumberFormat="1" applyBorder="1" applyAlignment="1">
      <alignment horizontal="left" vertical="center" wrapText="1"/>
    </xf>
    <xf numFmtId="164" fontId="0" fillId="0" borderId="4" xfId="0" applyNumberFormat="1" applyBorder="1" applyAlignment="1">
      <alignment horizontal="left" vertical="center" wrapText="1"/>
    </xf>
    <xf numFmtId="164" fontId="0" fillId="0" borderId="17" xfId="0" applyNumberFormat="1" applyBorder="1" applyAlignment="1">
      <alignment horizontal="left" vertical="top" wrapText="1"/>
    </xf>
    <xf numFmtId="164" fontId="0" fillId="0" borderId="18" xfId="0" applyNumberFormat="1" applyBorder="1" applyAlignment="1">
      <alignment horizontal="left" vertical="top" wrapText="1"/>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164" fontId="0" fillId="0" borderId="14" xfId="0" applyNumberFormat="1" applyBorder="1" applyAlignment="1">
      <alignment horizontal="left" vertical="top" wrapText="1"/>
    </xf>
    <xf numFmtId="164" fontId="0" fillId="0" borderId="15" xfId="0" applyNumberFormat="1" applyBorder="1" applyAlignment="1">
      <alignment horizontal="left" vertical="top" wrapText="1"/>
    </xf>
    <xf numFmtId="164" fontId="0" fillId="0" borderId="1" xfId="0" applyNumberFormat="1" applyBorder="1" applyAlignment="1">
      <alignment horizontal="left" vertical="top" wrapText="1"/>
    </xf>
    <xf numFmtId="164" fontId="0" fillId="0" borderId="4" xfId="0" applyNumberFormat="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0099FF"/>
      <color rgb="FF66FFFF"/>
      <color rgb="FFCCFFFF"/>
      <color rgb="FFFF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4"/>
  <sheetViews>
    <sheetView tabSelected="1" view="pageBreakPreview" zoomScaleNormal="100" zoomScaleSheetLayoutView="100" workbookViewId="0">
      <selection activeCell="A3" sqref="A3"/>
    </sheetView>
  </sheetViews>
  <sheetFormatPr defaultRowHeight="15.6" x14ac:dyDescent="0.3"/>
  <cols>
    <col min="1" max="1" width="36.21875" style="1" customWidth="1"/>
    <col min="2" max="2" width="30.21875" customWidth="1"/>
    <col min="3" max="3" width="74.44140625" customWidth="1"/>
  </cols>
  <sheetData>
    <row r="1" spans="1:3" ht="36.6" customHeight="1" thickBot="1" x14ac:dyDescent="0.35">
      <c r="A1" s="12" t="s">
        <v>22</v>
      </c>
      <c r="B1" s="9" t="s">
        <v>12</v>
      </c>
      <c r="C1" s="9" t="s">
        <v>0</v>
      </c>
    </row>
    <row r="2" spans="1:3" s="2" customFormat="1" ht="53.55" customHeight="1" x14ac:dyDescent="0.3">
      <c r="A2" s="4" t="s">
        <v>1</v>
      </c>
      <c r="B2" s="8">
        <v>0</v>
      </c>
      <c r="C2" s="10" t="s">
        <v>23</v>
      </c>
    </row>
    <row r="3" spans="1:3" s="2" customFormat="1" ht="53.55" customHeight="1" x14ac:dyDescent="0.3">
      <c r="A3" s="3" t="s">
        <v>2</v>
      </c>
      <c r="B3" s="6">
        <v>0</v>
      </c>
      <c r="C3" s="10" t="s">
        <v>23</v>
      </c>
    </row>
    <row r="4" spans="1:3" s="2" customFormat="1" ht="53.55" customHeight="1" x14ac:dyDescent="0.3">
      <c r="A4" s="3" t="s">
        <v>3</v>
      </c>
      <c r="B4" s="6">
        <v>0</v>
      </c>
      <c r="C4" s="10" t="s">
        <v>23</v>
      </c>
    </row>
    <row r="5" spans="1:3" s="2" customFormat="1" ht="53.55" customHeight="1" x14ac:dyDescent="0.3">
      <c r="A5" s="3" t="s">
        <v>4</v>
      </c>
      <c r="B5" s="6">
        <v>0</v>
      </c>
      <c r="C5" s="10" t="s">
        <v>23</v>
      </c>
    </row>
    <row r="6" spans="1:3" s="2" customFormat="1" ht="63.45" customHeight="1" x14ac:dyDescent="0.3">
      <c r="A6" s="3" t="s">
        <v>5</v>
      </c>
      <c r="B6" s="6">
        <f>11603.64+585.75+16198</f>
        <v>28387.39</v>
      </c>
      <c r="C6" s="13" t="s">
        <v>30</v>
      </c>
    </row>
    <row r="7" spans="1:3" s="2" customFormat="1" ht="114" customHeight="1" x14ac:dyDescent="0.3">
      <c r="A7" s="3" t="s">
        <v>6</v>
      </c>
      <c r="B7" s="6">
        <f>18749+5900+4922</f>
        <v>29571</v>
      </c>
      <c r="C7" s="13" t="s">
        <v>28</v>
      </c>
    </row>
    <row r="8" spans="1:3" s="2" customFormat="1" ht="53.55" customHeight="1" x14ac:dyDescent="0.3">
      <c r="A8" s="3" t="s">
        <v>7</v>
      </c>
      <c r="B8" s="6">
        <v>0</v>
      </c>
      <c r="C8" s="10" t="s">
        <v>23</v>
      </c>
    </row>
    <row r="9" spans="1:3" s="2" customFormat="1" ht="100.5" customHeight="1" x14ac:dyDescent="0.3">
      <c r="A9" s="3" t="s">
        <v>8</v>
      </c>
      <c r="B9" s="6">
        <f>30000+113700+35175</f>
        <v>178875</v>
      </c>
      <c r="C9" s="13" t="s">
        <v>31</v>
      </c>
    </row>
    <row r="10" spans="1:3" s="2" customFormat="1" ht="53.55" customHeight="1" x14ac:dyDescent="0.3">
      <c r="A10" s="3" t="s">
        <v>9</v>
      </c>
      <c r="B10" s="6">
        <v>0</v>
      </c>
      <c r="C10" s="10" t="s">
        <v>23</v>
      </c>
    </row>
    <row r="11" spans="1:3" s="2" customFormat="1" ht="58.05" customHeight="1" x14ac:dyDescent="0.3">
      <c r="A11" s="3" t="s">
        <v>10</v>
      </c>
      <c r="B11" s="6">
        <f>899+12268</f>
        <v>13167</v>
      </c>
      <c r="C11" s="13" t="s">
        <v>32</v>
      </c>
    </row>
    <row r="12" spans="1:3" s="2" customFormat="1" ht="29.1" customHeight="1" thickBot="1" x14ac:dyDescent="0.35">
      <c r="A12" s="5" t="s">
        <v>11</v>
      </c>
      <c r="B12" s="7">
        <f>SUM(B2:B11)</f>
        <v>250000.39</v>
      </c>
      <c r="C12" s="11"/>
    </row>
    <row r="13" spans="1:3" ht="54.6" customHeight="1" x14ac:dyDescent="0.3"/>
    <row r="14" spans="1:3" ht="16.2" thickBot="1" x14ac:dyDescent="0.35"/>
    <row r="15" spans="1:3" ht="36.6" customHeight="1" thickBot="1" x14ac:dyDescent="0.35">
      <c r="A15" s="12" t="str">
        <f>A1</f>
        <v>ISU FY 2025</v>
      </c>
      <c r="B15" s="20"/>
      <c r="C15" s="21"/>
    </row>
    <row r="16" spans="1:3" ht="54" customHeight="1" x14ac:dyDescent="0.3">
      <c r="A16" s="14" t="s">
        <v>13</v>
      </c>
      <c r="B16" s="22" t="s">
        <v>25</v>
      </c>
      <c r="C16" s="23"/>
    </row>
    <row r="17" spans="1:3" ht="96" customHeight="1" x14ac:dyDescent="0.3">
      <c r="A17" s="3" t="s">
        <v>14</v>
      </c>
      <c r="B17" s="24" t="s">
        <v>26</v>
      </c>
      <c r="C17" s="25"/>
    </row>
    <row r="18" spans="1:3" ht="40.950000000000003" customHeight="1" x14ac:dyDescent="0.3">
      <c r="A18" s="3" t="s">
        <v>15</v>
      </c>
      <c r="B18" s="24" t="s">
        <v>27</v>
      </c>
      <c r="C18" s="25"/>
    </row>
    <row r="19" spans="1:3" ht="71.55" customHeight="1" x14ac:dyDescent="0.3">
      <c r="A19" s="3" t="s">
        <v>16</v>
      </c>
      <c r="B19" s="24" t="s">
        <v>29</v>
      </c>
      <c r="C19" s="25"/>
    </row>
    <row r="20" spans="1:3" ht="229.05" customHeight="1" x14ac:dyDescent="0.3">
      <c r="A20" s="3" t="s">
        <v>17</v>
      </c>
      <c r="B20" s="24" t="s">
        <v>33</v>
      </c>
      <c r="C20" s="25"/>
    </row>
    <row r="21" spans="1:3" ht="156" customHeight="1" x14ac:dyDescent="0.3">
      <c r="A21" s="3" t="s">
        <v>18</v>
      </c>
      <c r="B21" s="24" t="s">
        <v>34</v>
      </c>
      <c r="C21" s="25"/>
    </row>
    <row r="22" spans="1:3" ht="171" customHeight="1" x14ac:dyDescent="0.3">
      <c r="A22" s="3" t="s">
        <v>19</v>
      </c>
      <c r="B22" s="24" t="s">
        <v>35</v>
      </c>
      <c r="C22" s="25"/>
    </row>
    <row r="23" spans="1:3" ht="43.5" customHeight="1" x14ac:dyDescent="0.3">
      <c r="A23" s="3" t="s">
        <v>20</v>
      </c>
      <c r="B23" s="16" t="s">
        <v>23</v>
      </c>
      <c r="C23" s="17"/>
    </row>
    <row r="24" spans="1:3" ht="42.45" customHeight="1" thickBot="1" x14ac:dyDescent="0.35">
      <c r="A24" s="15" t="s">
        <v>21</v>
      </c>
      <c r="B24" s="18" t="s">
        <v>24</v>
      </c>
      <c r="C24" s="19"/>
    </row>
  </sheetData>
  <mergeCells count="10">
    <mergeCell ref="B23:C23"/>
    <mergeCell ref="B24:C24"/>
    <mergeCell ref="B15:C15"/>
    <mergeCell ref="B16:C16"/>
    <mergeCell ref="B17:C17"/>
    <mergeCell ref="B18:C18"/>
    <mergeCell ref="B19:C19"/>
    <mergeCell ref="B20:C20"/>
    <mergeCell ref="B22:C22"/>
    <mergeCell ref="B21:C21"/>
  </mergeCells>
  <pageMargins left="0.7" right="0.7" top="0.75" bottom="0.75" header="0.3" footer="0.3"/>
  <pageSetup scale="64" fitToHeight="2" orientation="portrait" r:id="rId1"/>
  <headerFooter>
    <oddHeader>&amp;C&amp;"-,Bold"&amp;22FY 2025 INFRASTRUCTURE REPORT SUMMARY</oddHeader>
  </headerFooter>
  <rowBreaks count="1" manualBreakCount="1">
    <brk id="14" max="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ISU FY 2025</vt:lpstr>
      <vt:lpstr>'ISU FY 2025'!Print_Area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Becky Blankenbaker</dc:creator>
  <cp:lastModifiedBy>John J. Thomas</cp:lastModifiedBy>
  <cp:lastPrinted>2025-10-17T17:28:04Z</cp:lastPrinted>
  <dcterms:created xsi:type="dcterms:W3CDTF">2016-08-15T15:49:51Z</dcterms:created>
  <dcterms:modified xsi:type="dcterms:W3CDTF">2025-11-03T16:51:22Z</dcterms:modified>
</cp:coreProperties>
</file>